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/>
  </bookViews>
  <sheets>
    <sheet name="24社保本收" sheetId="1" r:id="rId1"/>
    <sheet name="24社保本支" sheetId="2" r:id="rId2"/>
    <sheet name="24社保省本级结余 " sheetId="3" r:id="rId3"/>
  </sheets>
  <definedNames>
    <definedName name="_xlnm.Print_Area" localSheetId="0">'24社保本收'!$A$1:$F$23</definedName>
    <definedName name="_xlnm.Print_Titles" localSheetId="0">'24社保本收'!$1:$4</definedName>
    <definedName name="_xlnm.Print_Area" localSheetId="1">'24社保本支'!$A$1:$F$27</definedName>
    <definedName name="_xlnm.Print_Titles" localSheetId="1">'24社保本支'!$1:$4</definedName>
    <definedName name="_xlnm.Print_Titles" localSheetId="2">'24社保省本级结余 '!$1:$4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17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98666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543972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-29058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-196207</t>
        </r>
      </text>
    </comment>
  </commentList>
</comments>
</file>

<file path=xl/sharedStrings.xml><?xml version="1.0" encoding="utf-8"?>
<sst xmlns="http://schemas.openxmlformats.org/spreadsheetml/2006/main" count="83" uniqueCount="59">
  <si>
    <t>省本级2024年社会保险基金预算收入预算表</t>
  </si>
  <si>
    <t>单位：万元</t>
  </si>
  <si>
    <t>预算科目</t>
  </si>
  <si>
    <t>2023年执行数</t>
  </si>
  <si>
    <t>2024年预算数</t>
  </si>
  <si>
    <t>2024年预算数比2023年执行数</t>
  </si>
  <si>
    <t>增减额</t>
  </si>
  <si>
    <t>增减%</t>
  </si>
  <si>
    <t>省本级社会保险基金预算收入合计</t>
  </si>
  <si>
    <t>企业职工基本养老保险基金收入</t>
  </si>
  <si>
    <t xml:space="preserve">    企业职工基本养老保险费收入</t>
  </si>
  <si>
    <t xml:space="preserve">    企业职工基本养老保险基金财政补贴收入</t>
  </si>
  <si>
    <t xml:space="preserve">    其他收入</t>
  </si>
  <si>
    <t>机关事业单位基本养老保险基金收入</t>
  </si>
  <si>
    <t>*</t>
  </si>
  <si>
    <t xml:space="preserve">    机关事业单位基本养老保险费收入</t>
  </si>
  <si>
    <t xml:space="preserve">    机关事业单位基本养老保险基金财政补贴收入</t>
  </si>
  <si>
    <t>失业保险基金收入</t>
  </si>
  <si>
    <t xml:space="preserve">    失业保险费收入</t>
  </si>
  <si>
    <t>职工基本医疗保险基金收入</t>
  </si>
  <si>
    <t xml:space="preserve">    职工基本医疗保险费收入</t>
  </si>
  <si>
    <t>工伤保险基金收入</t>
  </si>
  <si>
    <t xml:space="preserve">    工伤保险费收入</t>
  </si>
  <si>
    <t>注：加注*号的请参见《辽宁省2023年预算执行情况和2024年预算草案说明》。</t>
  </si>
  <si>
    <t xml:space="preserve">省本级2024年社会保险基金预算支出预算表 </t>
  </si>
  <si>
    <t>省本级社会保险基金预算支出合计</t>
  </si>
  <si>
    <t>企业职工基本养老保险基金支出</t>
  </si>
  <si>
    <t>　 基本养老金</t>
  </si>
  <si>
    <t xml:space="preserve">   丧葬补助金和抚恤金</t>
  </si>
  <si>
    <t xml:space="preserve">   其他支出</t>
  </si>
  <si>
    <t>机关事业单位基本养老保险基金支出</t>
  </si>
  <si>
    <t xml:space="preserve">       基本养老金</t>
  </si>
  <si>
    <t xml:space="preserve">       其他支出</t>
  </si>
  <si>
    <t>失业保险基金支出</t>
  </si>
  <si>
    <t>　 失业保险金</t>
  </si>
  <si>
    <t xml:space="preserve">   医疗保险费</t>
  </si>
  <si>
    <t xml:space="preserve">   丧葬抚恤补助</t>
  </si>
  <si>
    <t xml:space="preserve">   稳岗补贴</t>
  </si>
  <si>
    <t xml:space="preserve">   技能提升补贴</t>
  </si>
  <si>
    <t xml:space="preserve">   其他费用</t>
  </si>
  <si>
    <t xml:space="preserve">   转移支出</t>
  </si>
  <si>
    <t>职工基本医疗保险基金支出</t>
  </si>
  <si>
    <t>　 基本医疗保险待遇</t>
  </si>
  <si>
    <t>工伤保险基金支出</t>
  </si>
  <si>
    <t>　 工伤保险待遇</t>
  </si>
  <si>
    <t xml:space="preserve">   劳动能力鉴定</t>
  </si>
  <si>
    <t>省本级2024年社会保险基金预算结余预算表</t>
  </si>
  <si>
    <t>省本级社会保险基金预算本年收支结余合计</t>
  </si>
  <si>
    <t>省本级社会保险基金预算年末滚存结余合计</t>
  </si>
  <si>
    <t>一、企业职工基本养老保险基金本年收支结余</t>
  </si>
  <si>
    <t xml:space="preserve">    企业职工基本养老保险基金年末滚存结余</t>
  </si>
  <si>
    <t>二、机关事业单位基本养老保险基金本年收支结余</t>
  </si>
  <si>
    <t xml:space="preserve">    机关事业单位基本养老保险基金年末滚存结余</t>
  </si>
  <si>
    <t>三、失业保险基金本年收支结余</t>
  </si>
  <si>
    <t xml:space="preserve">    失业保险基金年末滚存结余</t>
  </si>
  <si>
    <t>四、职工基本医疗保险基金本年收支结余</t>
  </si>
  <si>
    <t xml:space="preserve">    职工基本医疗保险基金年末滚存结余</t>
  </si>
  <si>
    <t>五、工伤保险基金本年收支结余</t>
  </si>
  <si>
    <t xml:space="preserve">    工伤保险基金年末滚存结余</t>
  </si>
</sst>
</file>

<file path=xl/styles.xml><?xml version="1.0" encoding="utf-8"?>
<styleSheet xmlns="http://schemas.openxmlformats.org/spreadsheetml/2006/main">
  <numFmts count="10">
    <numFmt numFmtId="176" formatCode="_ * #,##0_ ;_ * \-#,##0_ ;_ * &quot;-&quot;??_ ;_ @_ "/>
    <numFmt numFmtId="177" formatCode="0.0%"/>
    <numFmt numFmtId="178" formatCode="#,##0_ ;\-#,##0;;"/>
    <numFmt numFmtId="179" formatCode="#,##0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0.0_ "/>
    <numFmt numFmtId="42" formatCode="_ &quot;￥&quot;* #,##0_ ;_ &quot;￥&quot;* \-#,##0_ ;_ &quot;￥&quot;* &quot;-&quot;_ ;_ @_ "/>
    <numFmt numFmtId="181" formatCode="0_ "/>
    <numFmt numFmtId="41" formatCode="_ * #,##0_ ;_ * \-#,##0_ ;_ * &quot;-&quot;_ ;_ @_ "/>
  </numFmts>
  <fonts count="29">
    <font>
      <sz val="12"/>
      <name val="宋体"/>
      <charset val="134"/>
    </font>
    <font>
      <sz val="20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15" fillId="9" borderId="11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8" borderId="1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29" applyFont="1" applyFill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29" applyFont="1" applyFill="1" applyAlignment="1">
      <alignment vertical="center"/>
    </xf>
    <xf numFmtId="0" fontId="0" fillId="0" borderId="0" xfId="29" applyFont="1" applyFill="1" applyAlignment="1">
      <alignment vertical="center"/>
    </xf>
    <xf numFmtId="0" fontId="1" fillId="0" borderId="0" xfId="29" applyFont="1" applyFill="1" applyAlignment="1">
      <alignment horizontal="center" vertical="center"/>
    </xf>
    <xf numFmtId="0" fontId="3" fillId="0" borderId="0" xfId="29" applyFont="1" applyFill="1" applyAlignment="1">
      <alignment vertical="center"/>
    </xf>
    <xf numFmtId="181" fontId="3" fillId="0" borderId="0" xfId="29" applyNumberFormat="1" applyFont="1" applyFill="1" applyAlignment="1">
      <alignment vertical="center"/>
    </xf>
    <xf numFmtId="181" fontId="4" fillId="0" borderId="0" xfId="29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29" applyFont="1" applyFill="1" applyBorder="1" applyAlignment="1">
      <alignment horizontal="justify" vertical="center" wrapText="1"/>
    </xf>
    <xf numFmtId="179" fontId="4" fillId="0" borderId="4" xfId="29" applyNumberFormat="1" applyFont="1" applyFill="1" applyBorder="1" applyAlignment="1">
      <alignment vertical="center"/>
    </xf>
    <xf numFmtId="0" fontId="5" fillId="0" borderId="4" xfId="29" applyFont="1" applyFill="1" applyBorder="1" applyAlignment="1">
      <alignment horizontal="left" vertical="center" wrapText="1" indent="1"/>
    </xf>
    <xf numFmtId="178" fontId="5" fillId="0" borderId="5" xfId="3" applyNumberFormat="1" applyFont="1" applyFill="1" applyBorder="1" applyAlignment="1">
      <alignment vertical="center"/>
    </xf>
    <xf numFmtId="179" fontId="5" fillId="0" borderId="5" xfId="3" applyNumberFormat="1" applyFont="1" applyFill="1" applyBorder="1" applyAlignment="1">
      <alignment vertical="center"/>
    </xf>
    <xf numFmtId="0" fontId="4" fillId="0" borderId="4" xfId="29" applyFont="1" applyFill="1" applyBorder="1" applyAlignment="1">
      <alignment horizontal="left" vertical="center" wrapText="1" indent="1"/>
    </xf>
    <xf numFmtId="177" fontId="4" fillId="0" borderId="0" xfId="29" applyNumberFormat="1" applyFont="1" applyFill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vertical="center"/>
    </xf>
    <xf numFmtId="0" fontId="1" fillId="2" borderId="0" xfId="29" applyFont="1" applyFill="1" applyBorder="1" applyAlignment="1">
      <alignment vertical="center"/>
    </xf>
    <xf numFmtId="0" fontId="0" fillId="2" borderId="0" xfId="1" applyFont="1" applyFill="1" applyBorder="1" applyAlignment="1">
      <alignment vertical="center" wrapText="1"/>
    </xf>
    <xf numFmtId="0" fontId="2" fillId="2" borderId="0" xfId="29" applyFont="1" applyFill="1" applyBorder="1" applyAlignment="1">
      <alignment vertical="center"/>
    </xf>
    <xf numFmtId="0" fontId="0" fillId="2" borderId="0" xfId="29" applyFont="1" applyFill="1" applyBorder="1" applyAlignment="1">
      <alignment vertical="center"/>
    </xf>
    <xf numFmtId="0" fontId="6" fillId="0" borderId="0" xfId="0" applyFont="1" applyFill="1" applyBorder="1" applyAlignment="1"/>
    <xf numFmtId="0" fontId="1" fillId="2" borderId="0" xfId="29" applyFont="1" applyFill="1" applyBorder="1" applyAlignment="1">
      <alignment horizontal="center" vertical="center"/>
    </xf>
    <xf numFmtId="0" fontId="3" fillId="2" borderId="0" xfId="29" applyFont="1" applyFill="1" applyBorder="1" applyAlignment="1">
      <alignment vertical="center"/>
    </xf>
    <xf numFmtId="181" fontId="3" fillId="2" borderId="0" xfId="29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5" fillId="2" borderId="4" xfId="29" applyFont="1" applyFill="1" applyBorder="1" applyAlignment="1">
      <alignment horizontal="justify" vertical="center" wrapText="1"/>
    </xf>
    <xf numFmtId="179" fontId="4" fillId="2" borderId="4" xfId="29" applyNumberFormat="1" applyFont="1" applyFill="1" applyBorder="1" applyAlignment="1">
      <alignment vertical="center"/>
    </xf>
    <xf numFmtId="0" fontId="5" fillId="2" borderId="4" xfId="29" applyFont="1" applyFill="1" applyBorder="1" applyAlignment="1">
      <alignment horizontal="left" vertical="center" wrapText="1" inden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2" xfId="29" applyFont="1" applyFill="1" applyBorder="1" applyAlignment="1">
      <alignment horizontal="left" vertical="center" wrapText="1"/>
    </xf>
    <xf numFmtId="0" fontId="4" fillId="2" borderId="4" xfId="29" applyFont="1" applyFill="1" applyBorder="1" applyAlignment="1">
      <alignment horizontal="left" vertical="center" wrapText="1" indent="1"/>
    </xf>
    <xf numFmtId="179" fontId="7" fillId="2" borderId="0" xfId="29" applyNumberFormat="1" applyFont="1" applyFill="1" applyBorder="1" applyAlignment="1">
      <alignment vertical="center"/>
    </xf>
    <xf numFmtId="178" fontId="5" fillId="2" borderId="7" xfId="3" applyNumberFormat="1" applyFont="1" applyFill="1" applyBorder="1" applyAlignment="1">
      <alignment vertical="center"/>
    </xf>
    <xf numFmtId="176" fontId="0" fillId="0" borderId="0" xfId="46" applyNumberFormat="1" applyFont="1" applyFill="1" applyAlignment="1">
      <alignment horizontal="left" vertical="center" wrapText="1"/>
    </xf>
    <xf numFmtId="177" fontId="3" fillId="2" borderId="0" xfId="29" applyNumberFormat="1" applyFont="1" applyFill="1" applyBorder="1" applyAlignment="1">
      <alignment horizontal="right"/>
    </xf>
    <xf numFmtId="180" fontId="4" fillId="2" borderId="4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1" applyFont="1" applyFill="1" applyBorder="1" applyAlignment="1"/>
    <xf numFmtId="0" fontId="4" fillId="2" borderId="4" xfId="29" applyFont="1" applyFill="1" applyBorder="1" applyAlignment="1">
      <alignment horizontal="justify" vertical="center" wrapText="1"/>
    </xf>
    <xf numFmtId="178" fontId="4" fillId="2" borderId="5" xfId="3" applyNumberFormat="1" applyFont="1" applyFill="1" applyBorder="1" applyAlignment="1">
      <alignment vertical="center"/>
    </xf>
    <xf numFmtId="0" fontId="4" fillId="2" borderId="4" xfId="2" applyFont="1" applyFill="1" applyBorder="1" applyAlignment="1">
      <alignment horizontal="left" vertical="center" wrapText="1" indent="1"/>
    </xf>
    <xf numFmtId="0" fontId="0" fillId="2" borderId="0" xfId="29" applyFont="1" applyFill="1" applyBorder="1" applyAlignment="1">
      <alignment horizontal="center" vertical="center"/>
    </xf>
  </cellXfs>
  <cellStyles count="54">
    <cellStyle name="常规" xfId="0" builtinId="0"/>
    <cellStyle name="常规 17" xfId="1"/>
    <cellStyle name="常规_附件1：辽宁省社会保险基金预算报省人大_社保草案" xfId="2"/>
    <cellStyle name="Normal" xfId="3"/>
    <cellStyle name="60% - 强调文字颜色 6" xfId="4" builtinId="52"/>
    <cellStyle name="20% - 强调文字颜色 4" xfId="5" builtinId="42"/>
    <cellStyle name="强调文字颜色 4" xfId="6" builtinId="41"/>
    <cellStyle name="输入" xfId="7" builtinId="20"/>
    <cellStyle name="40% - 强调文字颜色 3" xfId="8" builtinId="39"/>
    <cellStyle name="20% - 强调文字颜色 3" xfId="9" builtinId="38"/>
    <cellStyle name="货币" xfId="10" builtinId="4"/>
    <cellStyle name="强调文字颜色 3" xfId="11" builtinId="37"/>
    <cellStyle name="百分比" xfId="12" builtinId="5"/>
    <cellStyle name="60% - 强调文字颜色 2" xfId="13" builtinId="36"/>
    <cellStyle name="60% - 强调文字颜色 5" xfId="14" builtinId="48"/>
    <cellStyle name="强调文字颜色 2" xfId="15" builtinId="33"/>
    <cellStyle name="60% - 强调文字颜色 1" xfId="16" builtinId="32"/>
    <cellStyle name="60% - 强调文字颜色 4" xfId="17" builtinId="44"/>
    <cellStyle name="计算" xfId="18" builtinId="22"/>
    <cellStyle name="强调文字颜色 1" xfId="19" builtinId="29"/>
    <cellStyle name="适中" xfId="20" builtinId="28"/>
    <cellStyle name="20% - 强调文字颜色 5" xfId="21" builtinId="46"/>
    <cellStyle name="好" xfId="22" builtinId="26"/>
    <cellStyle name="20% - 强调文字颜色 1" xfId="23" builtinId="30"/>
    <cellStyle name="汇总" xfId="24" builtinId="25"/>
    <cellStyle name="差" xfId="25" builtinId="27"/>
    <cellStyle name="检查单元格" xfId="26" builtinId="23"/>
    <cellStyle name="输出" xfId="27" builtinId="21"/>
    <cellStyle name="标题 1" xfId="28" builtinId="16"/>
    <cellStyle name="常规_附件1：辽宁省社会保险基金预算报省人大" xfId="29"/>
    <cellStyle name="解释性文本" xfId="30" builtinId="53"/>
    <cellStyle name="20% - 强调文字颜色 2" xfId="31" builtinId="34"/>
    <cellStyle name="标题 4" xfId="32" builtinId="19"/>
    <cellStyle name="货币[0]" xfId="33" builtinId="7"/>
    <cellStyle name="40% - 强调文字颜色 4" xfId="34" builtinId="43"/>
    <cellStyle name="千位分隔" xfId="35" builtinId="3"/>
    <cellStyle name="已访问的超链接" xfId="36" builtinId="9"/>
    <cellStyle name="标题" xfId="37" builtinId="15"/>
    <cellStyle name="40% - 强调文字颜色 2" xfId="38" builtinId="35"/>
    <cellStyle name="警告文本" xfId="39" builtinId="11"/>
    <cellStyle name="60% - 强调文字颜色 3" xfId="40" builtinId="40"/>
    <cellStyle name="注释" xfId="41" builtinId="10"/>
    <cellStyle name="20% - 强调文字颜色 6" xfId="42" builtinId="50"/>
    <cellStyle name="强调文字颜色 5" xfId="43" builtinId="45"/>
    <cellStyle name="40% - 强调文字颜色 6" xfId="44" builtinId="51"/>
    <cellStyle name="超链接" xfId="45" builtinId="8"/>
    <cellStyle name="千位分隔 2 2" xfId="46"/>
    <cellStyle name="千位分隔[0]" xfId="47" builtinId="6"/>
    <cellStyle name="标题 2" xfId="48" builtinId="17"/>
    <cellStyle name="40% - 强调文字颜色 5" xfId="49" builtinId="47"/>
    <cellStyle name="标题 3" xfId="50" builtinId="18"/>
    <cellStyle name="强调文字颜色 6" xfId="51" builtinId="49"/>
    <cellStyle name="40% - 强调文字颜色 1" xfId="52" builtinId="31"/>
    <cellStyle name="链接单元格" xfId="53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2"/>
  <sheetViews>
    <sheetView showZeros="0" tabSelected="1" zoomScale="80" zoomScaleNormal="80" workbookViewId="0">
      <selection activeCell="E21" sqref="E21"/>
    </sheetView>
  </sheetViews>
  <sheetFormatPr defaultColWidth="9.81666666666667" defaultRowHeight="14.25" outlineLevelCol="5"/>
  <cols>
    <col min="1" max="1" width="45.3083333333333" style="27" customWidth="1"/>
    <col min="2" max="5" width="20.3166666666667" style="27" customWidth="1"/>
    <col min="6" max="6" width="2.75" style="27" customWidth="1"/>
    <col min="7" max="16384" width="9.81666666666667" style="27"/>
  </cols>
  <sheetData>
    <row r="1" s="24" customFormat="1" ht="35.1" customHeight="1" spans="1:5">
      <c r="A1" s="29" t="s">
        <v>0</v>
      </c>
      <c r="B1" s="29"/>
      <c r="C1" s="29"/>
      <c r="D1" s="29"/>
      <c r="E1" s="29"/>
    </row>
    <row r="2" ht="24" customHeight="1" spans="1:5">
      <c r="A2" s="30"/>
      <c r="B2" s="31"/>
      <c r="C2" s="31"/>
      <c r="D2" s="31"/>
      <c r="E2" s="46" t="s">
        <v>1</v>
      </c>
    </row>
    <row r="3" s="25" customFormat="1" ht="35.1" customHeight="1" spans="1:5">
      <c r="A3" s="32" t="s">
        <v>2</v>
      </c>
      <c r="B3" s="33" t="s">
        <v>3</v>
      </c>
      <c r="C3" s="33" t="s">
        <v>4</v>
      </c>
      <c r="D3" s="34" t="s">
        <v>5</v>
      </c>
      <c r="E3" s="34"/>
    </row>
    <row r="4" s="25" customFormat="1" ht="35.1" customHeight="1" spans="1:5">
      <c r="A4" s="35"/>
      <c r="B4" s="36"/>
      <c r="C4" s="36"/>
      <c r="D4" s="34" t="s">
        <v>6</v>
      </c>
      <c r="E4" s="34" t="s">
        <v>7</v>
      </c>
    </row>
    <row r="5" s="26" customFormat="1" ht="30" customHeight="1" spans="1:5">
      <c r="A5" s="50" t="s">
        <v>8</v>
      </c>
      <c r="B5" s="38">
        <f>B6+B10+B14+B17+B20</f>
        <v>35031549</v>
      </c>
      <c r="C5" s="38">
        <f>C6+C10+C14+C17+C20</f>
        <v>35293066</v>
      </c>
      <c r="D5" s="38">
        <f t="shared" ref="D5:D22" si="0">C5-B5</f>
        <v>261517</v>
      </c>
      <c r="E5" s="47">
        <f t="shared" ref="E5:E22" si="1">+D5/B5*100</f>
        <v>0.746518516780403</v>
      </c>
    </row>
    <row r="6" ht="30" customHeight="1" spans="1:5">
      <c r="A6" s="42" t="s">
        <v>9</v>
      </c>
      <c r="B6" s="51">
        <v>31791864</v>
      </c>
      <c r="C6" s="38">
        <v>33268756</v>
      </c>
      <c r="D6" s="38">
        <f t="shared" si="0"/>
        <v>1476892</v>
      </c>
      <c r="E6" s="47">
        <f t="shared" si="1"/>
        <v>4.64550301297212</v>
      </c>
    </row>
    <row r="7" ht="30" customHeight="1" spans="1:5">
      <c r="A7" s="42" t="s">
        <v>10</v>
      </c>
      <c r="B7" s="51">
        <v>13225014</v>
      </c>
      <c r="C7" s="38">
        <v>13766107</v>
      </c>
      <c r="D7" s="38">
        <f t="shared" si="0"/>
        <v>541093</v>
      </c>
      <c r="E7" s="47">
        <f t="shared" si="1"/>
        <v>4.09143612248728</v>
      </c>
    </row>
    <row r="8" ht="30" customHeight="1" spans="1:5">
      <c r="A8" s="42" t="s">
        <v>11</v>
      </c>
      <c r="B8" s="51">
        <v>8917954</v>
      </c>
      <c r="C8" s="38">
        <v>9557285</v>
      </c>
      <c r="D8" s="38">
        <f t="shared" si="0"/>
        <v>639331</v>
      </c>
      <c r="E8" s="47">
        <f t="shared" si="1"/>
        <v>7.16903226906082</v>
      </c>
    </row>
    <row r="9" ht="30" customHeight="1" spans="1:5">
      <c r="A9" s="42" t="s">
        <v>12</v>
      </c>
      <c r="B9" s="38">
        <v>316695</v>
      </c>
      <c r="C9" s="38">
        <v>613164</v>
      </c>
      <c r="D9" s="38">
        <f t="shared" si="0"/>
        <v>296469</v>
      </c>
      <c r="E9" s="47">
        <f t="shared" si="1"/>
        <v>93.6134135366836</v>
      </c>
    </row>
    <row r="10" ht="30" customHeight="1" spans="1:6">
      <c r="A10" s="42" t="s">
        <v>13</v>
      </c>
      <c r="B10" s="51">
        <v>2151946</v>
      </c>
      <c r="C10" s="38">
        <v>877199</v>
      </c>
      <c r="D10" s="38">
        <f t="shared" si="0"/>
        <v>-1274747</v>
      </c>
      <c r="E10" s="47">
        <f t="shared" si="1"/>
        <v>-59.236941819172</v>
      </c>
      <c r="F10" s="48" t="s">
        <v>14</v>
      </c>
    </row>
    <row r="11" ht="30" customHeight="1" spans="1:6">
      <c r="A11" s="42" t="s">
        <v>15</v>
      </c>
      <c r="B11" s="51">
        <v>1255103</v>
      </c>
      <c r="C11" s="38">
        <v>576038</v>
      </c>
      <c r="D11" s="38">
        <f t="shared" si="0"/>
        <v>-679065</v>
      </c>
      <c r="E11" s="47">
        <f t="shared" si="1"/>
        <v>-54.1043245056382</v>
      </c>
      <c r="F11" s="53"/>
    </row>
    <row r="12" ht="30" customHeight="1" spans="1:6">
      <c r="A12" s="42" t="s">
        <v>16</v>
      </c>
      <c r="B12" s="38">
        <v>798176</v>
      </c>
      <c r="C12" s="38">
        <v>288161</v>
      </c>
      <c r="D12" s="38">
        <f t="shared" si="0"/>
        <v>-510015</v>
      </c>
      <c r="E12" s="47">
        <f t="shared" si="1"/>
        <v>-63.8975614400834</v>
      </c>
      <c r="F12" s="53"/>
    </row>
    <row r="13" ht="30" customHeight="1" spans="1:6">
      <c r="A13" s="42" t="s">
        <v>12</v>
      </c>
      <c r="B13" s="38">
        <v>98667</v>
      </c>
      <c r="C13" s="38">
        <v>13000</v>
      </c>
      <c r="D13" s="38">
        <f t="shared" si="0"/>
        <v>-85667</v>
      </c>
      <c r="E13" s="47">
        <f t="shared" si="1"/>
        <v>-86.8243688365918</v>
      </c>
      <c r="F13" s="53"/>
    </row>
    <row r="14" ht="30" customHeight="1" spans="1:6">
      <c r="A14" s="42" t="s">
        <v>17</v>
      </c>
      <c r="B14" s="38">
        <v>523100</v>
      </c>
      <c r="C14" s="38">
        <v>558077</v>
      </c>
      <c r="D14" s="38">
        <f t="shared" si="0"/>
        <v>34977</v>
      </c>
      <c r="E14" s="47">
        <f t="shared" si="1"/>
        <v>6.68648441980501</v>
      </c>
      <c r="F14" s="53"/>
    </row>
    <row r="15" ht="30" customHeight="1" spans="1:6">
      <c r="A15" s="42" t="s">
        <v>18</v>
      </c>
      <c r="B15" s="38">
        <v>450412</v>
      </c>
      <c r="C15" s="38">
        <v>476001</v>
      </c>
      <c r="D15" s="38">
        <f t="shared" si="0"/>
        <v>25589</v>
      </c>
      <c r="E15" s="47">
        <f t="shared" si="1"/>
        <v>5.68124295089829</v>
      </c>
      <c r="F15" s="53"/>
    </row>
    <row r="16" ht="30" customHeight="1" spans="1:6">
      <c r="A16" s="42" t="s">
        <v>12</v>
      </c>
      <c r="B16" s="38">
        <v>17613</v>
      </c>
      <c r="C16" s="38">
        <v>31801</v>
      </c>
      <c r="D16" s="38">
        <f t="shared" si="0"/>
        <v>14188</v>
      </c>
      <c r="E16" s="47">
        <f t="shared" si="1"/>
        <v>80.5541361494351</v>
      </c>
      <c r="F16" s="53"/>
    </row>
    <row r="17" ht="30" customHeight="1" spans="1:6">
      <c r="A17" s="52" t="s">
        <v>19</v>
      </c>
      <c r="B17" s="51">
        <v>110530</v>
      </c>
      <c r="C17" s="16">
        <v>117264</v>
      </c>
      <c r="D17" s="38">
        <f t="shared" si="0"/>
        <v>6734</v>
      </c>
      <c r="E17" s="47">
        <f t="shared" si="1"/>
        <v>6.09246358454718</v>
      </c>
      <c r="F17" s="53"/>
    </row>
    <row r="18" ht="30" customHeight="1" spans="1:6">
      <c r="A18" s="52" t="s">
        <v>20</v>
      </c>
      <c r="B18" s="51">
        <v>101700</v>
      </c>
      <c r="C18" s="38">
        <v>106785</v>
      </c>
      <c r="D18" s="38">
        <f t="shared" si="0"/>
        <v>5085</v>
      </c>
      <c r="E18" s="47">
        <f t="shared" si="1"/>
        <v>5</v>
      </c>
      <c r="F18" s="53"/>
    </row>
    <row r="19" ht="30" customHeight="1" spans="1:6">
      <c r="A19" s="52" t="s">
        <v>12</v>
      </c>
      <c r="B19" s="38">
        <v>8758</v>
      </c>
      <c r="C19" s="38">
        <v>10474</v>
      </c>
      <c r="D19" s="38">
        <f t="shared" si="0"/>
        <v>1716</v>
      </c>
      <c r="E19" s="47">
        <f t="shared" si="1"/>
        <v>19.5935145010276</v>
      </c>
      <c r="F19" s="53"/>
    </row>
    <row r="20" ht="30" customHeight="1" spans="1:6">
      <c r="A20" s="52" t="s">
        <v>21</v>
      </c>
      <c r="B20" s="38">
        <v>454109</v>
      </c>
      <c r="C20" s="38">
        <v>471770</v>
      </c>
      <c r="D20" s="38">
        <f t="shared" si="0"/>
        <v>17661</v>
      </c>
      <c r="E20" s="47">
        <f t="shared" si="1"/>
        <v>3.88915436602225</v>
      </c>
      <c r="F20" s="53"/>
    </row>
    <row r="21" ht="30" customHeight="1" spans="1:5">
      <c r="A21" s="42" t="s">
        <v>22</v>
      </c>
      <c r="B21" s="38">
        <v>439663</v>
      </c>
      <c r="C21" s="38">
        <v>458439</v>
      </c>
      <c r="D21" s="38">
        <f t="shared" si="0"/>
        <v>18776</v>
      </c>
      <c r="E21" s="47">
        <f t="shared" si="1"/>
        <v>4.27054357542027</v>
      </c>
    </row>
    <row r="22" ht="30" customHeight="1" spans="1:5">
      <c r="A22" s="42" t="s">
        <v>12</v>
      </c>
      <c r="B22" s="38">
        <v>8599</v>
      </c>
      <c r="C22" s="38">
        <v>7484</v>
      </c>
      <c r="D22" s="38">
        <f t="shared" si="0"/>
        <v>-1115</v>
      </c>
      <c r="E22" s="47">
        <f t="shared" si="1"/>
        <v>-12.9666240260495</v>
      </c>
    </row>
    <row r="23" s="28" customFormat="1" ht="30" customHeight="1" spans="1:6">
      <c r="A23" s="45" t="s">
        <v>23</v>
      </c>
      <c r="B23" s="45"/>
      <c r="C23" s="45"/>
      <c r="D23" s="45"/>
      <c r="E23" s="45"/>
      <c r="F23" s="49"/>
    </row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6">
    <mergeCell ref="A1:E1"/>
    <mergeCell ref="D3:E3"/>
    <mergeCell ref="A23:E23"/>
    <mergeCell ref="A3:A4"/>
    <mergeCell ref="B3:B4"/>
    <mergeCell ref="C3:C4"/>
  </mergeCells>
  <printOptions horizontalCentered="1"/>
  <pageMargins left="0.432638888888889" right="0.432638888888889" top="0.944444444444444" bottom="0.984027777777778" header="0.511805555555556" footer="0.511805555555556"/>
  <pageSetup paperSize="9" fitToHeight="300" orientation="landscape" horizontalDpi="6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4"/>
  <sheetViews>
    <sheetView showZeros="0" zoomScale="80" zoomScaleNormal="80" topLeftCell="A10" workbookViewId="0">
      <selection activeCell="E21" sqref="E21"/>
    </sheetView>
  </sheetViews>
  <sheetFormatPr defaultColWidth="9.81666666666667" defaultRowHeight="14.25" outlineLevelCol="5"/>
  <cols>
    <col min="1" max="1" width="42.5833333333333" style="27" customWidth="1"/>
    <col min="2" max="5" width="18.4333333333333" style="27" customWidth="1"/>
    <col min="6" max="6" width="2.64166666666667" style="27" customWidth="1"/>
    <col min="7" max="16384" width="9.81666666666667" style="27"/>
  </cols>
  <sheetData>
    <row r="1" s="24" customFormat="1" ht="35.1" customHeight="1" spans="1:5">
      <c r="A1" s="29" t="s">
        <v>24</v>
      </c>
      <c r="B1" s="29"/>
      <c r="C1" s="29"/>
      <c r="D1" s="29"/>
      <c r="E1" s="29"/>
    </row>
    <row r="2" ht="35.1" customHeight="1" spans="1:5">
      <c r="A2" s="30"/>
      <c r="B2" s="31"/>
      <c r="C2" s="31"/>
      <c r="D2" s="31"/>
      <c r="E2" s="46" t="s">
        <v>1</v>
      </c>
    </row>
    <row r="3" s="25" customFormat="1" ht="35.1" customHeight="1" spans="1:5">
      <c r="A3" s="32" t="s">
        <v>2</v>
      </c>
      <c r="B3" s="33" t="s">
        <v>3</v>
      </c>
      <c r="C3" s="33" t="s">
        <v>4</v>
      </c>
      <c r="D3" s="34" t="s">
        <v>5</v>
      </c>
      <c r="E3" s="34"/>
    </row>
    <row r="4" s="25" customFormat="1" ht="35.1" customHeight="1" spans="1:5">
      <c r="A4" s="35"/>
      <c r="B4" s="36"/>
      <c r="C4" s="36"/>
      <c r="D4" s="34" t="s">
        <v>6</v>
      </c>
      <c r="E4" s="34" t="s">
        <v>7</v>
      </c>
    </row>
    <row r="5" s="26" customFormat="1" ht="35.1" customHeight="1" spans="1:5">
      <c r="A5" s="37" t="s">
        <v>25</v>
      </c>
      <c r="B5" s="38">
        <f>B6+B10+B13+B22+B24</f>
        <v>34487578</v>
      </c>
      <c r="C5" s="38">
        <f>C6+C10+C13+C22+C24</f>
        <v>35653092</v>
      </c>
      <c r="D5" s="38">
        <f t="shared" ref="D5:D26" si="0">C5-B5</f>
        <v>1165514</v>
      </c>
      <c r="E5" s="47">
        <f t="shared" ref="E5:E26" si="1">+D5/B5*100</f>
        <v>3.3795182717673</v>
      </c>
    </row>
    <row r="6" s="27" customFormat="1" ht="35.1" customHeight="1" spans="1:5">
      <c r="A6" s="39" t="s">
        <v>26</v>
      </c>
      <c r="B6" s="38">
        <v>31107772</v>
      </c>
      <c r="C6" s="38">
        <v>33268690</v>
      </c>
      <c r="D6" s="38">
        <f t="shared" si="0"/>
        <v>2160918</v>
      </c>
      <c r="E6" s="47">
        <f t="shared" si="1"/>
        <v>6.94655342079786</v>
      </c>
    </row>
    <row r="7" s="27" customFormat="1" ht="35.1" customHeight="1" spans="1:5">
      <c r="A7" s="39" t="s">
        <v>27</v>
      </c>
      <c r="B7" s="38">
        <v>29619143</v>
      </c>
      <c r="C7" s="38">
        <v>31758839</v>
      </c>
      <c r="D7" s="38">
        <f t="shared" si="0"/>
        <v>2139696</v>
      </c>
      <c r="E7" s="47">
        <f t="shared" si="1"/>
        <v>7.2240307560553</v>
      </c>
    </row>
    <row r="8" s="27" customFormat="1" ht="35.1" customHeight="1" spans="1:5">
      <c r="A8" s="39" t="s">
        <v>28</v>
      </c>
      <c r="B8" s="38">
        <v>1211431</v>
      </c>
      <c r="C8" s="38">
        <v>1214472</v>
      </c>
      <c r="D8" s="38">
        <f t="shared" si="0"/>
        <v>3041</v>
      </c>
      <c r="E8" s="47">
        <f t="shared" si="1"/>
        <v>0.251025440161264</v>
      </c>
    </row>
    <row r="9" s="27" customFormat="1" ht="35.1" customHeight="1" spans="1:5">
      <c r="A9" s="39" t="s">
        <v>29</v>
      </c>
      <c r="B9" s="38">
        <v>277197</v>
      </c>
      <c r="C9" s="38">
        <v>295379</v>
      </c>
      <c r="D9" s="38">
        <f t="shared" si="0"/>
        <v>18182</v>
      </c>
      <c r="E9" s="47">
        <f t="shared" si="1"/>
        <v>6.55923404654452</v>
      </c>
    </row>
    <row r="10" s="27" customFormat="1" ht="35.1" customHeight="1" spans="1:6">
      <c r="A10" s="40" t="s">
        <v>30</v>
      </c>
      <c r="B10" s="38">
        <v>2181005</v>
      </c>
      <c r="C10" s="38">
        <v>1023469</v>
      </c>
      <c r="D10" s="38">
        <f t="shared" si="0"/>
        <v>-1157536</v>
      </c>
      <c r="E10" s="47">
        <f t="shared" si="1"/>
        <v>-53.0735142743827</v>
      </c>
      <c r="F10" s="48" t="s">
        <v>14</v>
      </c>
    </row>
    <row r="11" s="27" customFormat="1" ht="35.1" customHeight="1" spans="1:5">
      <c r="A11" s="41" t="s">
        <v>31</v>
      </c>
      <c r="B11" s="38">
        <v>2173032</v>
      </c>
      <c r="C11" s="38">
        <v>1010269</v>
      </c>
      <c r="D11" s="38">
        <f t="shared" si="0"/>
        <v>-1162763</v>
      </c>
      <c r="E11" s="47">
        <f t="shared" si="1"/>
        <v>-53.5087840399957</v>
      </c>
    </row>
    <row r="12" s="27" customFormat="1" ht="35.1" customHeight="1" spans="1:5">
      <c r="A12" s="41" t="s">
        <v>32</v>
      </c>
      <c r="B12" s="38">
        <v>7973</v>
      </c>
      <c r="C12" s="38">
        <v>13200</v>
      </c>
      <c r="D12" s="38">
        <f t="shared" si="0"/>
        <v>5227</v>
      </c>
      <c r="E12" s="47">
        <f t="shared" si="1"/>
        <v>65.5587608177599</v>
      </c>
    </row>
    <row r="13" s="27" customFormat="1" ht="35.1" customHeight="1" spans="1:6">
      <c r="A13" s="39" t="s">
        <v>33</v>
      </c>
      <c r="B13" s="38">
        <v>719306</v>
      </c>
      <c r="C13" s="38">
        <v>794414</v>
      </c>
      <c r="D13" s="38">
        <f t="shared" si="0"/>
        <v>75108</v>
      </c>
      <c r="E13" s="47">
        <f t="shared" si="1"/>
        <v>10.4417313354817</v>
      </c>
      <c r="F13" s="48" t="s">
        <v>14</v>
      </c>
    </row>
    <row r="14" s="27" customFormat="1" ht="35.1" customHeight="1" spans="1:5">
      <c r="A14" s="39" t="s">
        <v>34</v>
      </c>
      <c r="B14" s="38">
        <v>426087</v>
      </c>
      <c r="C14" s="38">
        <v>483612</v>
      </c>
      <c r="D14" s="38">
        <f t="shared" si="0"/>
        <v>57525</v>
      </c>
      <c r="E14" s="47">
        <f t="shared" si="1"/>
        <v>13.5007639284935</v>
      </c>
    </row>
    <row r="15" s="27" customFormat="1" ht="35.1" customHeight="1" spans="1:5">
      <c r="A15" s="39" t="s">
        <v>35</v>
      </c>
      <c r="B15" s="38">
        <v>157551</v>
      </c>
      <c r="C15" s="38">
        <v>185893</v>
      </c>
      <c r="D15" s="38">
        <f t="shared" si="0"/>
        <v>28342</v>
      </c>
      <c r="E15" s="47">
        <f t="shared" si="1"/>
        <v>17.9890955944424</v>
      </c>
    </row>
    <row r="16" s="27" customFormat="1" ht="35.1" customHeight="1" spans="1:5">
      <c r="A16" s="42" t="s">
        <v>36</v>
      </c>
      <c r="B16" s="38">
        <v>16</v>
      </c>
      <c r="C16" s="38">
        <v>27</v>
      </c>
      <c r="D16" s="38">
        <f t="shared" si="0"/>
        <v>11</v>
      </c>
      <c r="E16" s="47">
        <f t="shared" si="1"/>
        <v>68.75</v>
      </c>
    </row>
    <row r="17" s="27" customFormat="1" ht="35.1" customHeight="1" spans="1:5">
      <c r="A17" s="39" t="s">
        <v>37</v>
      </c>
      <c r="B17" s="38">
        <v>98665</v>
      </c>
      <c r="C17" s="38">
        <v>69297</v>
      </c>
      <c r="D17" s="38">
        <f t="shared" si="0"/>
        <v>-29368</v>
      </c>
      <c r="E17" s="47">
        <f t="shared" si="1"/>
        <v>-29.7653676582375</v>
      </c>
    </row>
    <row r="18" s="27" customFormat="1" ht="35.1" customHeight="1" spans="1:5">
      <c r="A18" s="39" t="s">
        <v>38</v>
      </c>
      <c r="B18" s="38">
        <v>27310</v>
      </c>
      <c r="C18" s="38">
        <v>37262</v>
      </c>
      <c r="D18" s="38">
        <f t="shared" si="0"/>
        <v>9952</v>
      </c>
      <c r="E18" s="47">
        <f t="shared" si="1"/>
        <v>36.4408641523252</v>
      </c>
    </row>
    <row r="19" s="27" customFormat="1" ht="35.1" customHeight="1" spans="1:5">
      <c r="A19" s="39" t="s">
        <v>39</v>
      </c>
      <c r="B19" s="38">
        <v>1030</v>
      </c>
      <c r="C19" s="38">
        <v>2396</v>
      </c>
      <c r="D19" s="38">
        <f t="shared" si="0"/>
        <v>1366</v>
      </c>
      <c r="E19" s="47">
        <f t="shared" si="1"/>
        <v>132.621359223301</v>
      </c>
    </row>
    <row r="20" s="27" customFormat="1" ht="35.1" customHeight="1" spans="1:5">
      <c r="A20" s="39" t="s">
        <v>29</v>
      </c>
      <c r="B20" s="38">
        <v>6996</v>
      </c>
      <c r="C20" s="38">
        <v>13073</v>
      </c>
      <c r="D20" s="38">
        <f t="shared" si="0"/>
        <v>6077</v>
      </c>
      <c r="E20" s="47">
        <f t="shared" si="1"/>
        <v>86.8639222412807</v>
      </c>
    </row>
    <row r="21" s="27" customFormat="1" ht="35.1" customHeight="1" spans="1:5">
      <c r="A21" s="39" t="s">
        <v>40</v>
      </c>
      <c r="B21" s="38">
        <v>1651</v>
      </c>
      <c r="C21" s="38">
        <v>2854</v>
      </c>
      <c r="D21" s="38">
        <f t="shared" si="0"/>
        <v>1203</v>
      </c>
      <c r="E21" s="47">
        <f t="shared" si="1"/>
        <v>72.8649303452453</v>
      </c>
    </row>
    <row r="22" s="27" customFormat="1" ht="35.1" customHeight="1" spans="1:6">
      <c r="A22" s="40" t="s">
        <v>41</v>
      </c>
      <c r="B22" s="38">
        <v>72580</v>
      </c>
      <c r="C22" s="43">
        <v>105739</v>
      </c>
      <c r="D22" s="38">
        <f t="shared" si="0"/>
        <v>33159</v>
      </c>
      <c r="E22" s="47">
        <f t="shared" si="1"/>
        <v>45.6861394323505</v>
      </c>
      <c r="F22" s="48" t="s">
        <v>14</v>
      </c>
    </row>
    <row r="23" s="27" customFormat="1" ht="35.1" customHeight="1" spans="1:5">
      <c r="A23" s="40" t="s">
        <v>42</v>
      </c>
      <c r="B23" s="38">
        <v>72137</v>
      </c>
      <c r="C23" s="38">
        <v>105368</v>
      </c>
      <c r="D23" s="38">
        <f t="shared" si="0"/>
        <v>33231</v>
      </c>
      <c r="E23" s="47">
        <f t="shared" si="1"/>
        <v>46.0665123307041</v>
      </c>
    </row>
    <row r="24" ht="35.1" customHeight="1" spans="1:6">
      <c r="A24" s="39" t="s">
        <v>43</v>
      </c>
      <c r="B24" s="44">
        <v>406915</v>
      </c>
      <c r="C24" s="38">
        <v>460780</v>
      </c>
      <c r="D24" s="38">
        <f t="shared" si="0"/>
        <v>53865</v>
      </c>
      <c r="E24" s="47">
        <f t="shared" si="1"/>
        <v>13.2374083039455</v>
      </c>
      <c r="F24" s="48" t="s">
        <v>14</v>
      </c>
    </row>
    <row r="25" ht="35.1" customHeight="1" spans="1:5">
      <c r="A25" s="39" t="s">
        <v>44</v>
      </c>
      <c r="B25" s="38">
        <v>403884</v>
      </c>
      <c r="C25" s="38">
        <v>455900</v>
      </c>
      <c r="D25" s="38">
        <f t="shared" si="0"/>
        <v>52016</v>
      </c>
      <c r="E25" s="47">
        <f t="shared" si="1"/>
        <v>12.8789454397797</v>
      </c>
    </row>
    <row r="26" ht="35.1" customHeight="1" spans="1:5">
      <c r="A26" s="39" t="s">
        <v>45</v>
      </c>
      <c r="B26" s="38">
        <v>466</v>
      </c>
      <c r="C26" s="38">
        <v>773</v>
      </c>
      <c r="D26" s="38">
        <f t="shared" si="0"/>
        <v>307</v>
      </c>
      <c r="E26" s="47">
        <f t="shared" si="1"/>
        <v>65.8798283261803</v>
      </c>
    </row>
    <row r="27" s="28" customFormat="1" ht="30" customHeight="1" spans="1:6">
      <c r="A27" s="45" t="s">
        <v>23</v>
      </c>
      <c r="B27" s="45"/>
      <c r="C27" s="45"/>
      <c r="D27" s="45"/>
      <c r="E27" s="45"/>
      <c r="F27" s="49"/>
    </row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</sheetData>
  <mergeCells count="6">
    <mergeCell ref="A1:E1"/>
    <mergeCell ref="D3:E3"/>
    <mergeCell ref="A27:E27"/>
    <mergeCell ref="A3:A4"/>
    <mergeCell ref="B3:B4"/>
    <mergeCell ref="C3:C4"/>
  </mergeCells>
  <printOptions horizontalCentered="1"/>
  <pageMargins left="0.432638888888889" right="0.432638888888889" top="0.944444444444444" bottom="0.984027777777778" header="0.511805555555556" footer="0.511805555555556"/>
  <pageSetup paperSize="9" fitToHeight="300" orientation="landscape" horizontalDpi="600"/>
  <headerFooter alignWithMargins="0" scaleWithDoc="0">
    <oddFooter>&amp;C第 &amp;P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6"/>
  <sheetViews>
    <sheetView zoomScale="80" zoomScaleNormal="80" workbookViewId="0">
      <selection activeCell="E21" sqref="E21"/>
    </sheetView>
  </sheetViews>
  <sheetFormatPr defaultColWidth="9.81666666666667" defaultRowHeight="14.25" outlineLevelCol="4"/>
  <cols>
    <col min="1" max="1" width="45.5916666666667" style="4" customWidth="1"/>
    <col min="2" max="5" width="20.3166666666667" style="4" customWidth="1"/>
    <col min="6" max="6" width="3.95833333333333" style="4" customWidth="1"/>
    <col min="7" max="16384" width="9.81666666666667" style="4"/>
  </cols>
  <sheetData>
    <row r="1" s="1" customFormat="1" ht="35.1" customHeight="1" spans="1:5">
      <c r="A1" s="5" t="s">
        <v>46</v>
      </c>
      <c r="B1" s="5"/>
      <c r="C1" s="5"/>
      <c r="D1" s="5"/>
      <c r="E1" s="5"/>
    </row>
    <row r="2" ht="35.1" customHeight="1" spans="1:5">
      <c r="A2" s="6"/>
      <c r="B2" s="7"/>
      <c r="C2" s="7"/>
      <c r="D2" s="8"/>
      <c r="E2" s="21" t="s">
        <v>1</v>
      </c>
    </row>
    <row r="3" s="2" customFormat="1" ht="35.1" customHeight="1" spans="1:5">
      <c r="A3" s="9" t="s">
        <v>2</v>
      </c>
      <c r="B3" s="10" t="s">
        <v>3</v>
      </c>
      <c r="C3" s="10" t="s">
        <v>4</v>
      </c>
      <c r="D3" s="11" t="s">
        <v>5</v>
      </c>
      <c r="E3" s="22"/>
    </row>
    <row r="4" s="2" customFormat="1" ht="35.1" customHeight="1" spans="1:5">
      <c r="A4" s="12"/>
      <c r="B4" s="13"/>
      <c r="C4" s="13"/>
      <c r="D4" s="14" t="s">
        <v>6</v>
      </c>
      <c r="E4" s="14" t="s">
        <v>7</v>
      </c>
    </row>
    <row r="5" s="3" customFormat="1" ht="35.1" customHeight="1" spans="1:5">
      <c r="A5" s="15" t="s">
        <v>47</v>
      </c>
      <c r="B5" s="16">
        <f>B7+B9+B11+B13+B15</f>
        <v>543971</v>
      </c>
      <c r="C5" s="16">
        <f>C7+C9+C11+C13+C15</f>
        <v>-360026</v>
      </c>
      <c r="D5" s="16">
        <f t="shared" ref="D5:D16" si="0">C5-B5</f>
        <v>-903997</v>
      </c>
      <c r="E5" s="23">
        <f t="shared" ref="E5:E8" si="1">+D5/B5*100</f>
        <v>-166.184778232663</v>
      </c>
    </row>
    <row r="6" s="3" customFormat="1" ht="35.1" customHeight="1" spans="1:5">
      <c r="A6" s="15" t="s">
        <v>48</v>
      </c>
      <c r="B6" s="16">
        <f>B8+B10+B12+B14+B16</f>
        <v>5481844</v>
      </c>
      <c r="C6" s="16">
        <f>C8+C10+C12+C14+C16</f>
        <v>5121818</v>
      </c>
      <c r="D6" s="16">
        <f t="shared" si="0"/>
        <v>-360026</v>
      </c>
      <c r="E6" s="23">
        <f t="shared" si="1"/>
        <v>-6.56760754227957</v>
      </c>
    </row>
    <row r="7" s="4" customFormat="1" ht="35.1" customHeight="1" spans="1:5">
      <c r="A7" s="17" t="s">
        <v>49</v>
      </c>
      <c r="B7" s="18">
        <f>'24社保本收'!B6-'24社保本支'!B6</f>
        <v>684092</v>
      </c>
      <c r="C7" s="16">
        <f>'24社保本收'!C6-'24社保本支'!C6</f>
        <v>66</v>
      </c>
      <c r="D7" s="16">
        <f t="shared" si="0"/>
        <v>-684026</v>
      </c>
      <c r="E7" s="23">
        <f t="shared" si="1"/>
        <v>-99.9903521748537</v>
      </c>
    </row>
    <row r="8" s="4" customFormat="1" ht="35.1" customHeight="1" spans="1:5">
      <c r="A8" s="17" t="s">
        <v>50</v>
      </c>
      <c r="B8" s="18">
        <v>3493339</v>
      </c>
      <c r="C8" s="16">
        <v>3493404</v>
      </c>
      <c r="D8" s="16">
        <f t="shared" si="0"/>
        <v>65</v>
      </c>
      <c r="E8" s="23">
        <f t="shared" si="1"/>
        <v>0.00186068400461564</v>
      </c>
    </row>
    <row r="9" s="4" customFormat="1" ht="35.1" customHeight="1" spans="1:5">
      <c r="A9" s="17" t="s">
        <v>51</v>
      </c>
      <c r="B9" s="19">
        <f>'24社保本收'!B10-'24社保本支'!B10</f>
        <v>-29059</v>
      </c>
      <c r="C9" s="16">
        <f>'24社保本收'!C10-'24社保本支'!C10</f>
        <v>-146270</v>
      </c>
      <c r="D9" s="16">
        <f t="shared" si="0"/>
        <v>-117211</v>
      </c>
      <c r="E9" s="23">
        <f>-D9/B9*100</f>
        <v>-403.355242781926</v>
      </c>
    </row>
    <row r="10" s="4" customFormat="1" ht="35.1" customHeight="1" spans="1:5">
      <c r="A10" s="17" t="s">
        <v>52</v>
      </c>
      <c r="B10" s="18">
        <v>313931</v>
      </c>
      <c r="C10" s="16">
        <v>167660</v>
      </c>
      <c r="D10" s="16">
        <f t="shared" si="0"/>
        <v>-146271</v>
      </c>
      <c r="E10" s="23">
        <f t="shared" ref="E10:E16" si="2">+D10/B10*100</f>
        <v>-46.5933596873198</v>
      </c>
    </row>
    <row r="11" s="4" customFormat="1" ht="35.1" customHeight="1" spans="1:5">
      <c r="A11" s="20" t="s">
        <v>53</v>
      </c>
      <c r="B11" s="19">
        <f>'24社保本收'!B14-'24社保本支'!B13</f>
        <v>-196206</v>
      </c>
      <c r="C11" s="16">
        <f>'24社保本收'!C14-'24社保本支'!C13</f>
        <v>-236337</v>
      </c>
      <c r="D11" s="16">
        <f t="shared" si="0"/>
        <v>-40131</v>
      </c>
      <c r="E11" s="23">
        <f>-D11/B11*100</f>
        <v>-20.4535029509801</v>
      </c>
    </row>
    <row r="12" s="4" customFormat="1" ht="35.1" customHeight="1" spans="1:5">
      <c r="A12" s="20" t="s">
        <v>54</v>
      </c>
      <c r="B12" s="18">
        <v>733304</v>
      </c>
      <c r="C12" s="16">
        <v>496967</v>
      </c>
      <c r="D12" s="16">
        <f t="shared" si="0"/>
        <v>-236337</v>
      </c>
      <c r="E12" s="23">
        <f t="shared" si="2"/>
        <v>-32.2290618897483</v>
      </c>
    </row>
    <row r="13" s="4" customFormat="1" ht="35.1" customHeight="1" spans="1:5">
      <c r="A13" s="17" t="s">
        <v>55</v>
      </c>
      <c r="B13" s="18">
        <f>'24社保本收'!B17-'24社保本支'!B22</f>
        <v>37950</v>
      </c>
      <c r="C13" s="18">
        <f>'24社保本收'!C17-'24社保本支'!C22</f>
        <v>11525</v>
      </c>
      <c r="D13" s="16">
        <f t="shared" si="0"/>
        <v>-26425</v>
      </c>
      <c r="E13" s="23">
        <f t="shared" si="2"/>
        <v>-69.631093544137</v>
      </c>
    </row>
    <row r="14" s="4" customFormat="1" ht="35.1" customHeight="1" spans="1:5">
      <c r="A14" s="17" t="s">
        <v>56</v>
      </c>
      <c r="B14" s="18">
        <v>295992</v>
      </c>
      <c r="C14" s="16">
        <v>307518</v>
      </c>
      <c r="D14" s="16">
        <f t="shared" si="0"/>
        <v>11526</v>
      </c>
      <c r="E14" s="23">
        <f t="shared" si="2"/>
        <v>3.89402416281521</v>
      </c>
    </row>
    <row r="15" s="4" customFormat="1" ht="35.1" customHeight="1" spans="1:5">
      <c r="A15" s="17" t="s">
        <v>57</v>
      </c>
      <c r="B15" s="18">
        <f>'24社保本收'!B20-'24社保本支'!B24</f>
        <v>47194</v>
      </c>
      <c r="C15" s="16">
        <f>'24社保本收'!C20-'24社保本支'!C24</f>
        <v>10990</v>
      </c>
      <c r="D15" s="16">
        <f t="shared" si="0"/>
        <v>-36204</v>
      </c>
      <c r="E15" s="23">
        <f t="shared" si="2"/>
        <v>-76.7131415010383</v>
      </c>
    </row>
    <row r="16" s="4" customFormat="1" ht="35.1" customHeight="1" spans="1:5">
      <c r="A16" s="17" t="s">
        <v>58</v>
      </c>
      <c r="B16" s="18">
        <v>645278</v>
      </c>
      <c r="C16" s="16">
        <v>656269</v>
      </c>
      <c r="D16" s="16">
        <f t="shared" si="0"/>
        <v>10991</v>
      </c>
      <c r="E16" s="23">
        <f t="shared" si="2"/>
        <v>1.70329687359557</v>
      </c>
    </row>
    <row r="17" ht="30.75" customHeight="1"/>
    <row r="18" ht="30.75" customHeight="1"/>
    <row r="19" ht="30.75" customHeight="1"/>
    <row r="20" ht="30.75" customHeight="1"/>
    <row r="21" ht="30.75" customHeight="1"/>
    <row r="22" ht="30.75" customHeight="1"/>
    <row r="23" ht="30.75" customHeight="1"/>
    <row r="24" ht="30.75" customHeight="1"/>
    <row r="25" ht="30.75" customHeight="1"/>
    <row r="26" ht="30.75" customHeight="1"/>
    <row r="27" ht="30.75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432638888888889" right="0.432638888888889" top="0.944444444444444" bottom="0.984027777777778" header="0.511805555555556" footer="0.511805555555556"/>
  <pageSetup paperSize="9" fitToHeight="300" orientation="landscape" horizontalDpi="600"/>
  <headerFooter alignWithMargins="0" scaleWithDoc="0">
    <oddFooter>&amp;C第 &amp;P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B16" rgbClr="7A9B70"/>
    <comment s:ref="B17" rgbClr="7A9B70"/>
  </commentList>
  <commentList sheetStid="3">
    <comment s:ref="B5" rgbClr="7A9B70"/>
    <comment s:ref="B9" rgbClr="7A9B70"/>
    <comment s:ref="B11" rgbClr="7A9B7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24社保本收</vt:lpstr>
      <vt:lpstr>24社保本支</vt:lpstr>
      <vt:lpstr>24社保省本级结余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lilin</dc:creator>
  <cp:lastModifiedBy>lilin</cp:lastModifiedBy>
  <dcterms:created xsi:type="dcterms:W3CDTF">2024-01-29T15:06:51Z</dcterms:created>
  <dcterms:modified xsi:type="dcterms:W3CDTF">2024-01-29T15:07:23Z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104635F01B9F6B4A8B4EB7652BF029B8</vt:lpwstr>
  </property>
  <property fmtid="{D5CDD505-2E9C-101B-9397-08002B2CF9AE}" pid="3" name="KSOProductBuildVer">
    <vt:lpwstr>2052-11.8.2.11681</vt:lpwstr>
  </property>
</Properties>
</file>